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Segundo trimestre\Financiero\Informe financiero 2do Trimestre 2023\LDF\"/>
    </mc:Choice>
  </mc:AlternateContent>
  <xr:revisionPtr revIDLastSave="0" documentId="13_ncr:1_{52F06FF0-0ED0-4835-AB2A-5AA5E18F642F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F4 BP 3103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F36" i="1"/>
  <c r="D36" i="1"/>
  <c r="D14" i="1"/>
  <c r="D13" i="1"/>
  <c r="E8" i="1" l="1"/>
  <c r="F8" i="1"/>
  <c r="D8" i="1"/>
  <c r="E51" i="1"/>
  <c r="F51" i="1"/>
  <c r="E52" i="1"/>
  <c r="F52" i="1"/>
  <c r="E54" i="1"/>
  <c r="F50" i="1" l="1"/>
  <c r="E50" i="1"/>
  <c r="E70" i="1" l="1"/>
  <c r="F68" i="1"/>
  <c r="E68" i="1"/>
  <c r="D68" i="1"/>
  <c r="F66" i="1"/>
  <c r="E66" i="1"/>
  <c r="D66" i="1"/>
  <c r="E65" i="1"/>
  <c r="D65" i="1"/>
  <c r="E63" i="1"/>
  <c r="D63" i="1"/>
  <c r="D53" i="1"/>
  <c r="D52" i="1"/>
  <c r="D51" i="1"/>
  <c r="E49" i="1"/>
  <c r="D49" i="1"/>
  <c r="F39" i="1"/>
  <c r="F53" i="1" s="1"/>
  <c r="E39" i="1"/>
  <c r="D39" i="1"/>
  <c r="F65" i="1"/>
  <c r="F64" i="1" s="1"/>
  <c r="F26" i="1"/>
  <c r="E26" i="1"/>
  <c r="D26" i="1"/>
  <c r="F70" i="1"/>
  <c r="F54" i="1"/>
  <c r="E15" i="1"/>
  <c r="F12" i="1"/>
  <c r="D12" i="1"/>
  <c r="F63" i="1"/>
  <c r="E12" i="1" l="1"/>
  <c r="E53" i="1"/>
  <c r="E43" i="1"/>
  <c r="D50" i="1"/>
  <c r="D56" i="1" s="1"/>
  <c r="D57" i="1" s="1"/>
  <c r="D43" i="1"/>
  <c r="D18" i="1" s="1"/>
  <c r="D20" i="1" s="1"/>
  <c r="D21" i="1" s="1"/>
  <c r="D30" i="1" s="1"/>
  <c r="E64" i="1"/>
  <c r="E72" i="1" s="1"/>
  <c r="E74" i="1" s="1"/>
  <c r="E56" i="1"/>
  <c r="E57" i="1" s="1"/>
  <c r="D64" i="1"/>
  <c r="D72" i="1" s="1"/>
  <c r="D74" i="1" s="1"/>
  <c r="F72" i="1"/>
  <c r="F74" i="1" s="1"/>
  <c r="F15" i="1"/>
  <c r="F43" i="1"/>
  <c r="F49" i="1"/>
  <c r="E18" i="1" l="1"/>
  <c r="E20" i="1" s="1"/>
  <c r="E21" i="1" s="1"/>
  <c r="E30" i="1" s="1"/>
  <c r="F56" i="1"/>
  <c r="F57" i="1" s="1"/>
  <c r="F18" i="1"/>
  <c r="F20" i="1" s="1"/>
  <c r="F21" i="1" s="1"/>
  <c r="F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<sst xmlns="http://schemas.openxmlformats.org/spreadsheetml/2006/main" count="72" uniqueCount="45">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</sst>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_ ;[Red]\-#,##0\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70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>
      <alignment vertical="top"/>
    </xf>
    <xf numFmtId="43" fontId="11" fillId="0" borderId="0" applyFont="0" applyFill="0" applyBorder="0" applyAlignment="0" applyProtection="0">
      <alignment vertical="top"/>
    </xf>
    <xf numFmtId="0" fontId="13" fillId="6" borderId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12" borderId="0" applyNumberFormat="0" applyBorder="0" applyAlignment="0" applyProtection="0"/>
    <xf numFmtId="0" fontId="21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0" fillId="10" borderId="0" applyNumberFormat="0" applyBorder="0" applyAlignment="0" applyProtection="0"/>
    <xf numFmtId="0" fontId="20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2" fillId="24" borderId="0" applyNumberFormat="0" applyBorder="0" applyAlignment="0" applyProtection="0"/>
    <xf numFmtId="0" fontId="23" fillId="27" borderId="15" applyNumberFormat="0" applyAlignment="0" applyProtection="0"/>
    <xf numFmtId="0" fontId="24" fillId="19" borderId="16" applyNumberFormat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1" fillId="17" borderId="0" applyNumberFormat="0" applyBorder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9" fillId="25" borderId="15" applyNumberFormat="0" applyAlignment="0" applyProtection="0"/>
    <xf numFmtId="0" fontId="30" fillId="0" borderId="20" applyNumberFormat="0" applyFill="0" applyAlignment="0" applyProtection="0"/>
    <xf numFmtId="0" fontId="30" fillId="25" borderId="0" applyNumberFormat="0" applyBorder="0" applyAlignment="0" applyProtection="0"/>
    <xf numFmtId="0" fontId="14" fillId="24" borderId="15" applyNumberFormat="0" applyFont="0" applyAlignment="0" applyProtection="0"/>
    <xf numFmtId="0" fontId="31" fillId="27" borderId="21" applyNumberFormat="0" applyAlignment="0" applyProtection="0"/>
    <xf numFmtId="4" fontId="14" fillId="31" borderId="15" applyNumberFormat="0" applyProtection="0">
      <alignment vertical="center"/>
    </xf>
    <xf numFmtId="4" fontId="34" fillId="32" borderId="15" applyNumberFormat="0" applyProtection="0">
      <alignment vertical="center"/>
    </xf>
    <xf numFmtId="4" fontId="14" fillId="32" borderId="15" applyNumberFormat="0" applyProtection="0">
      <alignment horizontal="left" vertical="center" indent="1"/>
    </xf>
    <xf numFmtId="0" fontId="17" fillId="31" borderId="22" applyNumberFormat="0" applyProtection="0">
      <alignment horizontal="left" vertical="top" indent="1"/>
    </xf>
    <xf numFmtId="4" fontId="14" fillId="33" borderId="15" applyNumberFormat="0" applyProtection="0">
      <alignment horizontal="left" vertical="center" indent="1"/>
    </xf>
    <xf numFmtId="4" fontId="14" fillId="34" borderId="15" applyNumberFormat="0" applyProtection="0">
      <alignment horizontal="right" vertical="center"/>
    </xf>
    <xf numFmtId="4" fontId="14" fillId="35" borderId="15" applyNumberFormat="0" applyProtection="0">
      <alignment horizontal="right" vertical="center"/>
    </xf>
    <xf numFmtId="4" fontId="14" fillId="36" borderId="23" applyNumberFormat="0" applyProtection="0">
      <alignment horizontal="right" vertical="center"/>
    </xf>
    <xf numFmtId="4" fontId="14" fillId="37" borderId="15" applyNumberFormat="0" applyProtection="0">
      <alignment horizontal="right" vertical="center"/>
    </xf>
    <xf numFmtId="4" fontId="14" fillId="38" borderId="15" applyNumberFormat="0" applyProtection="0">
      <alignment horizontal="right" vertical="center"/>
    </xf>
    <xf numFmtId="4" fontId="14" fillId="39" borderId="15" applyNumberFormat="0" applyProtection="0">
      <alignment horizontal="right" vertical="center"/>
    </xf>
    <xf numFmtId="4" fontId="14" fillId="40" borderId="15" applyNumberFormat="0" applyProtection="0">
      <alignment horizontal="right" vertical="center"/>
    </xf>
    <xf numFmtId="4" fontId="14" fillId="41" borderId="15" applyNumberFormat="0" applyProtection="0">
      <alignment horizontal="right" vertical="center"/>
    </xf>
    <xf numFmtId="4" fontId="14" fillId="42" borderId="15" applyNumberFormat="0" applyProtection="0">
      <alignment horizontal="right" vertical="center"/>
    </xf>
    <xf numFmtId="4" fontId="14" fillId="43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14" fillId="45" borderId="15" applyNumberFormat="0" applyProtection="0">
      <alignment horizontal="right" vertical="center"/>
    </xf>
    <xf numFmtId="4" fontId="14" fillId="46" borderId="23" applyNumberFormat="0" applyProtection="0">
      <alignment horizontal="left" vertical="center" indent="1"/>
    </xf>
    <xf numFmtId="4" fontId="14" fillId="45" borderId="23" applyNumberFormat="0" applyProtection="0">
      <alignment horizontal="left" vertical="center" indent="1"/>
    </xf>
    <xf numFmtId="0" fontId="14" fillId="47" borderId="15" applyNumberFormat="0" applyProtection="0">
      <alignment horizontal="left" vertical="center" indent="1"/>
    </xf>
    <xf numFmtId="0" fontId="14" fillId="44" borderId="22" applyNumberFormat="0" applyProtection="0">
      <alignment horizontal="left" vertical="top" indent="1"/>
    </xf>
    <xf numFmtId="0" fontId="14" fillId="48" borderId="15" applyNumberFormat="0" applyProtection="0">
      <alignment horizontal="left" vertical="center" indent="1"/>
    </xf>
    <xf numFmtId="0" fontId="14" fillId="45" borderId="22" applyNumberFormat="0" applyProtection="0">
      <alignment horizontal="left" vertical="top" indent="1"/>
    </xf>
    <xf numFmtId="0" fontId="14" fillId="49" borderId="15" applyNumberFormat="0" applyProtection="0">
      <alignment horizontal="left" vertical="center" indent="1"/>
    </xf>
    <xf numFmtId="0" fontId="14" fillId="49" borderId="22" applyNumberFormat="0" applyProtection="0">
      <alignment horizontal="left" vertical="top" indent="1"/>
    </xf>
    <xf numFmtId="0" fontId="14" fillId="46" borderId="15" applyNumberFormat="0" applyProtection="0">
      <alignment horizontal="left" vertical="center" indent="1"/>
    </xf>
    <xf numFmtId="0" fontId="14" fillId="46" borderId="22" applyNumberFormat="0" applyProtection="0">
      <alignment horizontal="left" vertical="top" indent="1"/>
    </xf>
    <xf numFmtId="0" fontId="14" fillId="50" borderId="24" applyNumberFormat="0">
      <protection locked="0"/>
    </xf>
    <xf numFmtId="0" fontId="15" fillId="44" borderId="25" applyBorder="0"/>
    <xf numFmtId="4" fontId="16" fillId="51" borderId="22" applyNumberFormat="0" applyProtection="0">
      <alignment vertical="center"/>
    </xf>
    <xf numFmtId="4" fontId="34" fillId="52" borderId="26" applyNumberFormat="0" applyProtection="0">
      <alignment vertical="center"/>
    </xf>
    <xf numFmtId="4" fontId="16" fillId="47" borderId="22" applyNumberFormat="0" applyProtection="0">
      <alignment horizontal="left" vertical="center" indent="1"/>
    </xf>
    <xf numFmtId="0" fontId="16" fillId="51" borderId="22" applyNumberFormat="0" applyProtection="0">
      <alignment horizontal="left" vertical="top" indent="1"/>
    </xf>
    <xf numFmtId="4" fontId="14" fillId="0" borderId="15" applyNumberFormat="0" applyProtection="0">
      <alignment horizontal="right" vertical="center"/>
    </xf>
    <xf numFmtId="4" fontId="34" fillId="53" borderId="15" applyNumberFormat="0" applyProtection="0">
      <alignment horizontal="right" vertical="center"/>
    </xf>
    <xf numFmtId="4" fontId="14" fillId="33" borderId="15" applyNumberFormat="0" applyProtection="0">
      <alignment horizontal="left" vertical="center" indent="1"/>
    </xf>
    <xf numFmtId="0" fontId="16" fillId="45" borderId="22" applyNumberFormat="0" applyProtection="0">
      <alignment horizontal="left" vertical="top" indent="1"/>
    </xf>
    <xf numFmtId="4" fontId="18" fillId="54" borderId="23" applyNumberFormat="0" applyProtection="0">
      <alignment horizontal="left" vertical="center" indent="1"/>
    </xf>
    <xf numFmtId="0" fontId="14" fillId="55" borderId="26"/>
    <xf numFmtId="4" fontId="19" fillId="50" borderId="15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25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32" applyNumberFormat="0" applyFill="0" applyAlignment="0" applyProtection="0"/>
    <xf numFmtId="0" fontId="28" fillId="0" borderId="33" applyNumberFormat="0" applyFill="0" applyAlignment="0" applyProtection="0"/>
    <xf numFmtId="0" fontId="30" fillId="56" borderId="0" applyNumberFormat="0" applyBorder="0" applyAlignment="0" applyProtection="0"/>
    <xf numFmtId="0" fontId="37" fillId="14" borderId="0" applyNumberFormat="0" applyBorder="0" applyAlignment="0" applyProtection="0"/>
    <xf numFmtId="0" fontId="38" fillId="25" borderId="0" applyNumberFormat="0" applyBorder="0" applyAlignment="0" applyProtection="0"/>
    <xf numFmtId="0" fontId="29" fillId="25" borderId="28" applyNumberFormat="0" applyAlignment="0" applyProtection="0"/>
    <xf numFmtId="0" fontId="31" fillId="57" borderId="21" applyNumberFormat="0" applyAlignment="0" applyProtection="0"/>
    <xf numFmtId="0" fontId="35" fillId="57" borderId="28" applyNumberFormat="0" applyAlignment="0" applyProtection="0"/>
    <xf numFmtId="0" fontId="36" fillId="0" borderId="29" applyNumberFormat="0" applyFill="0" applyAlignment="0" applyProtection="0"/>
    <xf numFmtId="0" fontId="24" fillId="20" borderId="16" applyNumberFormat="0" applyAlignment="0" applyProtection="0"/>
    <xf numFmtId="0" fontId="45" fillId="0" borderId="0" applyNumberFormat="0" applyFill="0" applyBorder="0" applyAlignment="0" applyProtection="0"/>
    <xf numFmtId="0" fontId="9" fillId="24" borderId="30" applyNumberFormat="0" applyFont="0" applyAlignment="0" applyProtection="0"/>
    <xf numFmtId="0" fontId="46" fillId="0" borderId="0" applyNumberFormat="0" applyFill="0" applyBorder="0" applyAlignment="0" applyProtection="0"/>
    <xf numFmtId="4" fontId="39" fillId="31" borderId="22" applyNumberFormat="0" applyProtection="0">
      <alignment vertical="center"/>
    </xf>
    <xf numFmtId="4" fontId="40" fillId="31" borderId="22" applyNumberFormat="0" applyProtection="0">
      <alignment vertical="center"/>
    </xf>
    <xf numFmtId="4" fontId="39" fillId="31" borderId="22" applyNumberFormat="0" applyProtection="0">
      <alignment horizontal="left" vertical="center" indent="1"/>
    </xf>
    <xf numFmtId="0" fontId="39" fillId="31" borderId="22" applyNumberFormat="0" applyProtection="0">
      <alignment horizontal="left" vertical="top" indent="1"/>
    </xf>
    <xf numFmtId="4" fontId="39" fillId="45" borderId="0" applyNumberFormat="0" applyProtection="0">
      <alignment horizontal="left" vertical="center" indent="1"/>
    </xf>
    <xf numFmtId="4" fontId="11" fillId="34" borderId="22" applyNumberFormat="0" applyProtection="0">
      <alignment horizontal="right" vertical="center"/>
    </xf>
    <xf numFmtId="4" fontId="11" fillId="58" borderId="22" applyNumberFormat="0" applyProtection="0">
      <alignment horizontal="right" vertical="center"/>
    </xf>
    <xf numFmtId="4" fontId="11" fillId="36" borderId="22" applyNumberFormat="0" applyProtection="0">
      <alignment horizontal="right" vertical="center"/>
    </xf>
    <xf numFmtId="4" fontId="11" fillId="37" borderId="22" applyNumberFormat="0" applyProtection="0">
      <alignment horizontal="right" vertical="center"/>
    </xf>
    <xf numFmtId="4" fontId="11" fillId="38" borderId="22" applyNumberFormat="0" applyProtection="0">
      <alignment horizontal="right" vertical="center"/>
    </xf>
    <xf numFmtId="4" fontId="11" fillId="39" borderId="22" applyNumberFormat="0" applyProtection="0">
      <alignment horizontal="right" vertical="center"/>
    </xf>
    <xf numFmtId="4" fontId="11" fillId="40" borderId="22" applyNumberFormat="0" applyProtection="0">
      <alignment horizontal="right" vertical="center"/>
    </xf>
    <xf numFmtId="4" fontId="11" fillId="41" borderId="22" applyNumberFormat="0" applyProtection="0">
      <alignment horizontal="right" vertical="center"/>
    </xf>
    <xf numFmtId="4" fontId="11" fillId="42" borderId="22" applyNumberFormat="0" applyProtection="0">
      <alignment horizontal="right" vertical="center"/>
    </xf>
    <xf numFmtId="4" fontId="39" fillId="43" borderId="31" applyNumberFormat="0" applyProtection="0">
      <alignment horizontal="left" vertical="center" indent="1"/>
    </xf>
    <xf numFmtId="4" fontId="11" fillId="46" borderId="0" applyNumberFormat="0" applyProtection="0">
      <alignment horizontal="left" vertical="center" indent="1"/>
    </xf>
    <xf numFmtId="4" fontId="41" fillId="44" borderId="0" applyNumberFormat="0" applyProtection="0">
      <alignment horizontal="left" vertical="center" indent="1"/>
    </xf>
    <xf numFmtId="4" fontId="11" fillId="45" borderId="22" applyNumberFormat="0" applyProtection="0">
      <alignment horizontal="right" vertical="center"/>
    </xf>
    <xf numFmtId="4" fontId="11" fillId="46" borderId="0" applyNumberFormat="0" applyProtection="0">
      <alignment horizontal="left" vertical="center" indent="1"/>
    </xf>
    <xf numFmtId="4" fontId="11" fillId="45" borderId="0" applyNumberFormat="0" applyProtection="0">
      <alignment horizontal="left" vertical="center" indent="1"/>
    </xf>
    <xf numFmtId="0" fontId="9" fillId="44" borderId="22" applyNumberFormat="0" applyProtection="0">
      <alignment horizontal="left" vertical="center" indent="1"/>
    </xf>
    <xf numFmtId="0" fontId="9" fillId="44" borderId="22" applyNumberFormat="0" applyProtection="0">
      <alignment horizontal="left" vertical="top" indent="1"/>
    </xf>
    <xf numFmtId="0" fontId="9" fillId="45" borderId="22" applyNumberFormat="0" applyProtection="0">
      <alignment horizontal="left" vertical="center" indent="1"/>
    </xf>
    <xf numFmtId="0" fontId="9" fillId="45" borderId="22" applyNumberFormat="0" applyProtection="0">
      <alignment horizontal="left" vertical="top" indent="1"/>
    </xf>
    <xf numFmtId="0" fontId="9" fillId="49" borderId="22" applyNumberFormat="0" applyProtection="0">
      <alignment horizontal="left" vertical="center" indent="1"/>
    </xf>
    <xf numFmtId="0" fontId="9" fillId="49" borderId="22" applyNumberFormat="0" applyProtection="0">
      <alignment horizontal="left" vertical="top" indent="1"/>
    </xf>
    <xf numFmtId="0" fontId="9" fillId="46" borderId="22" applyNumberFormat="0" applyProtection="0">
      <alignment horizontal="left" vertical="center" indent="1"/>
    </xf>
    <xf numFmtId="0" fontId="9" fillId="46" borderId="22" applyNumberFormat="0" applyProtection="0">
      <alignment horizontal="left" vertical="top" indent="1"/>
    </xf>
    <xf numFmtId="0" fontId="9" fillId="50" borderId="26" applyNumberFormat="0">
      <protection locked="0"/>
    </xf>
    <xf numFmtId="4" fontId="11" fillId="51" borderId="22" applyNumberFormat="0" applyProtection="0">
      <alignment vertical="center"/>
    </xf>
    <xf numFmtId="4" fontId="42" fillId="51" borderId="22" applyNumberFormat="0" applyProtection="0">
      <alignment vertical="center"/>
    </xf>
    <xf numFmtId="4" fontId="11" fillId="51" borderId="22" applyNumberFormat="0" applyProtection="0">
      <alignment horizontal="left" vertical="center" indent="1"/>
    </xf>
    <xf numFmtId="0" fontId="11" fillId="51" borderId="22" applyNumberFormat="0" applyProtection="0">
      <alignment horizontal="left" vertical="top" indent="1"/>
    </xf>
    <xf numFmtId="4" fontId="11" fillId="46" borderId="22" applyNumberFormat="0" applyProtection="0">
      <alignment horizontal="right" vertical="center"/>
    </xf>
    <xf numFmtId="4" fontId="42" fillId="46" borderId="22" applyNumberFormat="0" applyProtection="0">
      <alignment horizontal="right" vertical="center"/>
    </xf>
    <xf numFmtId="4" fontId="11" fillId="45" borderId="22" applyNumberFormat="0" applyProtection="0">
      <alignment horizontal="left" vertical="center" indent="1"/>
    </xf>
    <xf numFmtId="0" fontId="11" fillId="45" borderId="22" applyNumberFormat="0" applyProtection="0">
      <alignment horizontal="left" vertical="top" indent="1"/>
    </xf>
    <xf numFmtId="4" fontId="43" fillId="54" borderId="0" applyNumberFormat="0" applyProtection="0">
      <alignment horizontal="left" vertical="center" indent="1"/>
    </xf>
    <xf numFmtId="4" fontId="44" fillId="46" borderId="22" applyNumberFormat="0" applyProtection="0">
      <alignment horizontal="right" vertical="center"/>
    </xf>
    <xf numFmtId="0" fontId="14" fillId="6" borderId="0"/>
    <xf numFmtId="0" fontId="21" fillId="17" borderId="0" applyNumberFormat="0" applyBorder="0" applyAlignment="0" applyProtection="0"/>
    <xf numFmtId="0" fontId="30" fillId="25" borderId="0" applyNumberFormat="0" applyBorder="0" applyAlignment="0" applyProtection="0"/>
    <xf numFmtId="4" fontId="14" fillId="31" borderId="15" applyNumberFormat="0" applyProtection="0">
      <alignment vertical="center"/>
    </xf>
    <xf numFmtId="4" fontId="14" fillId="32" borderId="15" applyNumberFormat="0" applyProtection="0">
      <alignment horizontal="left" vertical="center" indent="1"/>
    </xf>
    <xf numFmtId="4" fontId="14" fillId="33" borderId="15" applyNumberFormat="0" applyProtection="0">
      <alignment horizontal="left" vertical="center" indent="1"/>
    </xf>
    <xf numFmtId="4" fontId="14" fillId="34" borderId="15" applyNumberFormat="0" applyProtection="0">
      <alignment horizontal="right" vertical="center"/>
    </xf>
    <xf numFmtId="4" fontId="14" fillId="35" borderId="15" applyNumberFormat="0" applyProtection="0">
      <alignment horizontal="right" vertical="center"/>
    </xf>
    <xf numFmtId="4" fontId="14" fillId="36" borderId="23" applyNumberFormat="0" applyProtection="0">
      <alignment horizontal="right" vertical="center"/>
    </xf>
    <xf numFmtId="4" fontId="14" fillId="37" borderId="15" applyNumberFormat="0" applyProtection="0">
      <alignment horizontal="right" vertical="center"/>
    </xf>
    <xf numFmtId="4" fontId="14" fillId="38" borderId="15" applyNumberFormat="0" applyProtection="0">
      <alignment horizontal="right" vertical="center"/>
    </xf>
    <xf numFmtId="4" fontId="14" fillId="39" borderId="15" applyNumberFormat="0" applyProtection="0">
      <alignment horizontal="right" vertical="center"/>
    </xf>
    <xf numFmtId="4" fontId="14" fillId="40" borderId="15" applyNumberFormat="0" applyProtection="0">
      <alignment horizontal="right" vertical="center"/>
    </xf>
    <xf numFmtId="4" fontId="14" fillId="41" borderId="15" applyNumberFormat="0" applyProtection="0">
      <alignment horizontal="right" vertical="center"/>
    </xf>
    <xf numFmtId="4" fontId="14" fillId="42" borderId="15" applyNumberFormat="0" applyProtection="0">
      <alignment horizontal="right" vertical="center"/>
    </xf>
    <xf numFmtId="4" fontId="14" fillId="43" borderId="23" applyNumberFormat="0" applyProtection="0">
      <alignment horizontal="left" vertical="center" indent="1"/>
    </xf>
    <xf numFmtId="4" fontId="14" fillId="45" borderId="15" applyNumberFormat="0" applyProtection="0">
      <alignment horizontal="right" vertical="center"/>
    </xf>
    <xf numFmtId="4" fontId="14" fillId="46" borderId="23" applyNumberFormat="0" applyProtection="0">
      <alignment horizontal="left" vertical="center" indent="1"/>
    </xf>
    <xf numFmtId="4" fontId="14" fillId="45" borderId="23" applyNumberFormat="0" applyProtection="0">
      <alignment horizontal="left" vertical="center" indent="1"/>
    </xf>
    <xf numFmtId="0" fontId="14" fillId="47" borderId="15" applyNumberFormat="0" applyProtection="0">
      <alignment horizontal="left" vertical="center" indent="1"/>
    </xf>
    <xf numFmtId="0" fontId="14" fillId="48" borderId="15" applyNumberFormat="0" applyProtection="0">
      <alignment horizontal="left" vertical="center" indent="1"/>
    </xf>
    <xf numFmtId="0" fontId="14" fillId="49" borderId="15" applyNumberFormat="0" applyProtection="0">
      <alignment horizontal="left" vertical="center" indent="1"/>
    </xf>
    <xf numFmtId="0" fontId="14" fillId="46" borderId="15" applyNumberFormat="0" applyProtection="0">
      <alignment horizontal="left" vertical="center" indent="1"/>
    </xf>
    <xf numFmtId="4" fontId="14" fillId="0" borderId="15" applyNumberFormat="0" applyProtection="0">
      <alignment horizontal="right" vertical="center"/>
    </xf>
    <xf numFmtId="4" fontId="14" fillId="33" borderId="15" applyNumberFormat="0" applyProtection="0">
      <alignment horizontal="left" vertical="center" indent="1"/>
    </xf>
    <xf numFmtId="0" fontId="14" fillId="55" borderId="26"/>
    <xf numFmtId="43" fontId="14" fillId="0" borderId="0" applyFont="0" applyFill="0" applyBorder="0" applyAlignment="0" applyProtection="0"/>
  </cellStyleXfs>
  <cellXfs count="105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4" fontId="5" fillId="0" borderId="5" xfId="1" applyNumberFormat="1" applyFont="1" applyFill="1" applyBorder="1" applyAlignment="1">
      <alignment vertical="center" wrapText="1"/>
    </xf>
    <xf numFmtId="164" fontId="0" fillId="0" borderId="0" xfId="0" applyNumberFormat="1"/>
    <xf numFmtId="165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 wrapText="1"/>
    </xf>
    <xf numFmtId="0" fontId="7" fillId="0" borderId="0" xfId="0" applyFont="1"/>
    <xf numFmtId="165" fontId="4" fillId="0" borderId="11" xfId="1" applyNumberFormat="1" applyFont="1" applyFill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3" fontId="0" fillId="0" borderId="0" xfId="1" applyFont="1"/>
    <xf numFmtId="164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4" fontId="4" fillId="0" borderId="11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3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4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43" fontId="8" fillId="0" borderId="0" xfId="1" applyFont="1"/>
    <xf numFmtId="43" fontId="4" fillId="3" borderId="3" xfId="1" applyFont="1" applyFill="1" applyBorder="1" applyAlignment="1">
      <alignment horizontal="center" vertical="center"/>
    </xf>
    <xf numFmtId="43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4" fontId="4" fillId="0" borderId="5" xfId="1" applyNumberFormat="1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43" fontId="7" fillId="0" borderId="0" xfId="0" applyNumberFormat="1" applyFont="1"/>
    <xf numFmtId="3" fontId="0" fillId="0" borderId="0" xfId="0" applyNumberFormat="1"/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5" fillId="0" borderId="11" xfId="1" applyNumberFormat="1" applyFont="1" applyFill="1" applyBorder="1" applyAlignment="1">
      <alignment vertical="center"/>
    </xf>
    <xf numFmtId="43" fontId="0" fillId="0" borderId="0" xfId="0" applyNumberFormat="1"/>
    <xf numFmtId="43" fontId="12" fillId="0" borderId="0" xfId="3" applyNumberFormat="1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3" fontId="4" fillId="3" borderId="9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</cellXfs>
  <cellStyles count="170">
    <cellStyle name="Accent1 - 20%" xfId="7" xr:uid="{BA6DD8EE-7195-477D-AF4E-D5A6108FD955}"/>
    <cellStyle name="Accent1 - 40%" xfId="8" xr:uid="{038EC3DA-7379-4930-8F55-14C1F00E8E6A}"/>
    <cellStyle name="Accent1 - 60%" xfId="9" xr:uid="{8DB5CB9F-8DBB-4B18-B6BE-B108A565A979}"/>
    <cellStyle name="Accent2 - 20%" xfId="11" xr:uid="{CB2A0D07-F50C-4855-A2AE-B0DF1F281CCC}"/>
    <cellStyle name="Accent2 - 40%" xfId="12" xr:uid="{E7EEADAD-C940-484D-B056-CDD93FB2ED7F}"/>
    <cellStyle name="Accent2 - 60%" xfId="13" xr:uid="{01B99523-B3EE-43FF-AE8B-5EC10852FDF4}"/>
    <cellStyle name="Accent3 - 20%" xfId="15" xr:uid="{C13A9001-BD2E-4A20-B518-2F33A662E71F}"/>
    <cellStyle name="Accent3 - 40%" xfId="16" xr:uid="{6232EE56-2A86-4B21-8121-583690D6C35F}"/>
    <cellStyle name="Accent3 - 60%" xfId="17" xr:uid="{CD70E1A6-FB1D-4EAF-A4CD-3270EFDB9349}"/>
    <cellStyle name="Accent4 - 20%" xfId="19" xr:uid="{E14A6A97-D2E8-47F4-A219-B766CFA6993A}"/>
    <cellStyle name="Accent4 - 40%" xfId="20" xr:uid="{298BF4E9-3A93-4E81-945B-1AF73B82BA89}"/>
    <cellStyle name="Accent4 - 60%" xfId="21" xr:uid="{A9BAA75E-75A4-40F0-91BD-9A981526E74A}"/>
    <cellStyle name="Accent5 - 20%" xfId="23" xr:uid="{F0F64A37-E34E-48AB-87E7-636B92E9DC4E}"/>
    <cellStyle name="Accent5 - 40%" xfId="24" xr:uid="{7AC2D04A-791B-4B43-B4B4-BA344D9761F0}"/>
    <cellStyle name="Accent5 - 60%" xfId="25" xr:uid="{646FFAB1-750E-4526-938A-311FB3FCE29C}"/>
    <cellStyle name="Accent6 - 20%" xfId="27" xr:uid="{3D11D652-148B-44BA-B8D3-0ACA972ACD24}"/>
    <cellStyle name="Accent6 - 40%" xfId="28" xr:uid="{0097DB29-991E-4D49-876C-27646AA0DED1}"/>
    <cellStyle name="Accent6 - 60%" xfId="29" xr:uid="{B0A79A89-CABF-4633-99AE-0837D2046A93}"/>
    <cellStyle name="Bad 2" xfId="94" xr:uid="{5E931D95-40CE-41FA-B2BE-05EA4322BD9B}"/>
    <cellStyle name="Bueno 2" xfId="144" xr:uid="{0905E4BA-5555-4AF0-A796-72139A63D04D}"/>
    <cellStyle name="Bueno 3" xfId="36" xr:uid="{1B834E1E-B5CF-4BD1-BF0F-9B61D6BCABD8}"/>
    <cellStyle name="Calculation 2" xfId="98" xr:uid="{7B4563B1-F52D-4E1C-834F-E7CEA4EB7279}"/>
    <cellStyle name="Cálculo 2" xfId="31" xr:uid="{E03BCDD3-F0A8-47FA-AE00-3E264F72C680}"/>
    <cellStyle name="Celda de comprobación 2" xfId="32" xr:uid="{C02771CC-7C05-4E8B-AEF4-00524703449F}"/>
    <cellStyle name="Celda vinculada 2" xfId="42" xr:uid="{987138C2-3DBE-425D-8D3D-ED701A4F97B1}"/>
    <cellStyle name="Check Cell 2" xfId="100" xr:uid="{761D45E8-2422-48BB-8841-7DDF072478F5}"/>
    <cellStyle name="Emphasis 1" xfId="33" xr:uid="{28681E40-A5D3-4E68-8BDA-1CE0DEA0F422}"/>
    <cellStyle name="Emphasis 2" xfId="34" xr:uid="{FDD0C358-82EE-49E4-BB58-F9185A40F4C4}"/>
    <cellStyle name="Emphasis 3" xfId="35" xr:uid="{FB6CBA8D-A5BA-46E5-A1BB-A2D6D88CDA18}"/>
    <cellStyle name="Encabezado 1 2" xfId="37" xr:uid="{84718666-7F59-4BC6-BB03-B680DABFBA8F}"/>
    <cellStyle name="Encabezado 4 2" xfId="40" xr:uid="{748ED71A-DCED-4257-95E0-24929D18E8D7}"/>
    <cellStyle name="Énfasis1 2" xfId="6" xr:uid="{3DF68084-6DA4-4AF2-A627-FAF4A22A0B8C}"/>
    <cellStyle name="Énfasis2 2" xfId="10" xr:uid="{EE26AC94-40B0-472A-A1C8-D88711DD8E8C}"/>
    <cellStyle name="Énfasis3 2" xfId="14" xr:uid="{DAE9C8C9-505E-4A3B-8346-D1DB373C01F5}"/>
    <cellStyle name="Énfasis4 2" xfId="18" xr:uid="{01D59C25-A5C0-4A4D-9534-96A17CC83226}"/>
    <cellStyle name="Énfasis5 2" xfId="22" xr:uid="{88B66017-ECF7-4A8C-80C4-955E8B3046BF}"/>
    <cellStyle name="Énfasis6 2" xfId="26" xr:uid="{2F2E5344-3B64-41AD-BA6B-C29DE9088F3A}"/>
    <cellStyle name="Entrada 2" xfId="41" xr:uid="{0D8631EE-C1D4-46B0-9540-A2D3EA3D0190}"/>
    <cellStyle name="Explanatory Text 2" xfId="103" xr:uid="{E358BA26-6408-4108-BEB8-A8B02311D328}"/>
    <cellStyle name="Good 2" xfId="93" xr:uid="{6A361AF8-7421-4E6E-BBE1-375F4E29AD2D}"/>
    <cellStyle name="Heading 2 2" xfId="91" xr:uid="{1F919114-9D5B-44CA-BF73-89623AD9BAC4}"/>
    <cellStyle name="Heading 3 2" xfId="92" xr:uid="{4F212AE5-5EB1-4EF1-8F76-46CFD3901B96}"/>
    <cellStyle name="Incorrecto 2" xfId="30" xr:uid="{F640959F-ABCF-4965-905D-F66149A32350}"/>
    <cellStyle name="Input 2" xfId="96" xr:uid="{1FA3AD90-70EF-4E4E-98CB-6D2527045A0C}"/>
    <cellStyle name="Linked Cell 2" xfId="99" xr:uid="{9B2BD18A-1753-4FCB-8FFD-C5460716D79C}"/>
    <cellStyle name="Millares" xfId="1" builtinId="3"/>
    <cellStyle name="Millares 2" xfId="4" xr:uid="{ADA3EFB7-FD82-4071-9AA6-BB055F43466E}"/>
    <cellStyle name="Millares 3" xfId="169" xr:uid="{365AA5C9-E60E-450F-B2CD-BECFE00405E1}"/>
    <cellStyle name="Neutral 2" xfId="95" xr:uid="{43C3AC67-ADBE-4128-BEAA-F5040A9B3BC6}"/>
    <cellStyle name="Neutral 3" xfId="145" xr:uid="{4B2A37E6-B755-4E8F-B252-2CBD21C6E138}"/>
    <cellStyle name="Neutral 4" xfId="43" xr:uid="{A5FEE895-AD64-4DF1-8E74-8FE7FB23F995}"/>
    <cellStyle name="Normal" xfId="0" builtinId="0"/>
    <cellStyle name="Normal 2" xfId="2" xr:uid="{00000000-0005-0000-0000-000002000000}"/>
    <cellStyle name="Normal 3" xfId="3" xr:uid="{B22B488C-7F99-4905-ACFC-B115D3B61317}"/>
    <cellStyle name="Normal 3 2" xfId="143" xr:uid="{EAF92826-9F4B-485E-A55B-3A4FA96C4C56}"/>
    <cellStyle name="Normal 4" xfId="5" xr:uid="{50A5F032-5CF9-4E6F-AF80-5BDAFA8753EB}"/>
    <cellStyle name="Notas 2" xfId="44" xr:uid="{5F02C5F0-ABDD-487C-B86A-2293A9956206}"/>
    <cellStyle name="Note 2" xfId="102" xr:uid="{D1B64AD0-BA85-45AB-979D-D38EB4C69F1F}"/>
    <cellStyle name="Output 2" xfId="97" xr:uid="{D4B15F87-343C-40AA-AC0D-79E03548FF5C}"/>
    <cellStyle name="Salida 2" xfId="45" xr:uid="{3FE0504A-44F1-4188-B526-2DA7760DBBF1}"/>
    <cellStyle name="SAPBEXaggData" xfId="46" xr:uid="{125FF53D-C1A3-41F0-889D-44830646B84B}"/>
    <cellStyle name="SAPBEXaggData 2" xfId="104" xr:uid="{85776EE7-B29D-48BE-B822-F3625A87FC01}"/>
    <cellStyle name="SAPBEXaggData 3" xfId="146" xr:uid="{67C2A86D-04BF-4E6B-81F3-21CF945E71F4}"/>
    <cellStyle name="SAPBEXaggDataEmph" xfId="47" xr:uid="{CC44D9A2-5901-493E-BADE-45F1BE75EA52}"/>
    <cellStyle name="SAPBEXaggDataEmph 2" xfId="105" xr:uid="{8F2875ED-54D9-4F4C-8093-5C096B131088}"/>
    <cellStyle name="SAPBEXaggItem" xfId="48" xr:uid="{98CF0399-4909-4007-8523-E168E5530326}"/>
    <cellStyle name="SAPBEXaggItem 2" xfId="106" xr:uid="{85FED07D-989D-4189-8ABA-27FB073DE83A}"/>
    <cellStyle name="SAPBEXaggItem 3" xfId="147" xr:uid="{373FED9E-0D77-4D4E-8EEA-105FB49909E0}"/>
    <cellStyle name="SAPBEXaggItemX" xfId="49" xr:uid="{84D0829F-42E5-48EC-B44D-51C4F61752BF}"/>
    <cellStyle name="SAPBEXaggItemX 2" xfId="107" xr:uid="{A2850E91-09E5-4778-A6FB-9B33EE02DFBC}"/>
    <cellStyle name="SAPBEXchaText" xfId="50" xr:uid="{5BE60B4B-4E5A-4744-9FAB-2445F5FC7143}"/>
    <cellStyle name="SAPBEXchaText 2" xfId="108" xr:uid="{10AB973B-9DB8-4568-9DDF-FE5349D2DBC7}"/>
    <cellStyle name="SAPBEXchaText 3" xfId="148" xr:uid="{DE2E6242-1DE8-44B0-A954-6C8B7004CEAB}"/>
    <cellStyle name="SAPBEXexcBad7" xfId="51" xr:uid="{3ABDA2A3-28DC-47AF-B46B-E131D2499031}"/>
    <cellStyle name="SAPBEXexcBad7 2" xfId="109" xr:uid="{74997BD6-E094-4C06-A806-76FCF9FA169C}"/>
    <cellStyle name="SAPBEXexcBad7 3" xfId="149" xr:uid="{6D928370-B035-474F-A120-F69C852B1D1F}"/>
    <cellStyle name="SAPBEXexcBad8" xfId="52" xr:uid="{08AEB4EA-F017-4B8A-A57E-35227BBBCB3F}"/>
    <cellStyle name="SAPBEXexcBad8 2" xfId="110" xr:uid="{4BEF6C84-7450-4CB9-8E4E-D1D313104474}"/>
    <cellStyle name="SAPBEXexcBad8 3" xfId="150" xr:uid="{C8DF3AA3-767E-4E0D-A51A-ED491DA09B36}"/>
    <cellStyle name="SAPBEXexcBad9" xfId="53" xr:uid="{94EAE13F-8B58-4443-B6B3-09AAA03F1715}"/>
    <cellStyle name="SAPBEXexcBad9 2" xfId="111" xr:uid="{5F7C5782-D7FE-4F95-A3F3-0971F131859C}"/>
    <cellStyle name="SAPBEXexcBad9 3" xfId="151" xr:uid="{FD3C7F38-89CC-45DC-8FEF-8A0291024EEE}"/>
    <cellStyle name="SAPBEXexcCritical4" xfId="54" xr:uid="{DED59191-18A3-4619-B841-D7383C8B6A8F}"/>
    <cellStyle name="SAPBEXexcCritical4 2" xfId="112" xr:uid="{9488C230-CD7A-4F64-80F6-3089E97DBDF3}"/>
    <cellStyle name="SAPBEXexcCritical4 3" xfId="152" xr:uid="{5D809920-63D6-455E-9369-583C7CD37ABB}"/>
    <cellStyle name="SAPBEXexcCritical5" xfId="55" xr:uid="{84946B5E-5810-40AD-B7F5-106B7AE38209}"/>
    <cellStyle name="SAPBEXexcCritical5 2" xfId="113" xr:uid="{0BE8FBF0-28F6-4A18-B3AE-9ECF381F3BD8}"/>
    <cellStyle name="SAPBEXexcCritical5 3" xfId="153" xr:uid="{FBAFD424-107F-45B9-8E7F-760D02F8A36E}"/>
    <cellStyle name="SAPBEXexcCritical6" xfId="56" xr:uid="{FF637879-146D-475A-87D3-FE3AA00806D4}"/>
    <cellStyle name="SAPBEXexcCritical6 2" xfId="114" xr:uid="{56A0E936-B141-44CF-BC80-06FB5CE55F54}"/>
    <cellStyle name="SAPBEXexcCritical6 3" xfId="154" xr:uid="{DA3B3E16-E923-46CC-BA4A-DB4DB5D7A9D2}"/>
    <cellStyle name="SAPBEXexcGood1" xfId="57" xr:uid="{0C0ED983-F972-44CA-BE0A-2AE94DFE529A}"/>
    <cellStyle name="SAPBEXexcGood1 2" xfId="115" xr:uid="{2511DED1-6E67-4FDB-8050-C5DEDC2D636F}"/>
    <cellStyle name="SAPBEXexcGood1 3" xfId="155" xr:uid="{C5DF2F68-FF79-48E7-8D97-CDDFE191857D}"/>
    <cellStyle name="SAPBEXexcGood2" xfId="58" xr:uid="{E3C70272-271E-4475-A3AD-513ED549D3DC}"/>
    <cellStyle name="SAPBEXexcGood2 2" xfId="116" xr:uid="{5F661490-2F1A-454C-B316-AA26BF822EC8}"/>
    <cellStyle name="SAPBEXexcGood2 3" xfId="156" xr:uid="{63267410-453F-4C3F-A1B4-625BD52206A1}"/>
    <cellStyle name="SAPBEXexcGood3" xfId="59" xr:uid="{EC0D1141-B300-412D-B11E-1EBF794C06FB}"/>
    <cellStyle name="SAPBEXexcGood3 2" xfId="117" xr:uid="{37013EA8-3B45-4F35-A0F4-5AB34BA4C20E}"/>
    <cellStyle name="SAPBEXexcGood3 3" xfId="157" xr:uid="{A11F1137-2686-4497-9F9C-E56C1929E65D}"/>
    <cellStyle name="SAPBEXfilterDrill" xfId="60" xr:uid="{9FF7F6D2-4944-4882-8ECC-869C35DF337C}"/>
    <cellStyle name="SAPBEXfilterDrill 2" xfId="118" xr:uid="{6C82DDC2-2BDB-4157-AE30-223AEA939D91}"/>
    <cellStyle name="SAPBEXfilterDrill 3" xfId="158" xr:uid="{679C3F41-5984-4DA1-84E0-01077B0463F1}"/>
    <cellStyle name="SAPBEXfilterItem" xfId="61" xr:uid="{D9F71F6B-5338-4CAB-8BC5-3574022E8A78}"/>
    <cellStyle name="SAPBEXfilterItem 2" xfId="119" xr:uid="{DDAD7394-56E1-4903-9455-EFFA26ABA9AA}"/>
    <cellStyle name="SAPBEXfilterText" xfId="62" xr:uid="{6DDF8756-297C-4C76-B63C-26653C00A6F7}"/>
    <cellStyle name="SAPBEXfilterText 2" xfId="120" xr:uid="{CDF779E5-8DDA-48A2-913D-9F20D0C351D7}"/>
    <cellStyle name="SAPBEXformats" xfId="63" xr:uid="{51F62675-BC05-4F5A-AEC1-DC1337DC49B7}"/>
    <cellStyle name="SAPBEXformats 2" xfId="121" xr:uid="{ED51ADB3-703F-4880-AC74-EC539412A76E}"/>
    <cellStyle name="SAPBEXformats 3" xfId="159" xr:uid="{51157602-4DBB-40FC-8451-2C66A3749CB8}"/>
    <cellStyle name="SAPBEXheaderItem" xfId="64" xr:uid="{88870A34-C729-40C1-842C-14C6FB90E1AB}"/>
    <cellStyle name="SAPBEXheaderItem 2" xfId="122" xr:uid="{17DC8A78-AACE-41B7-BFB9-43A221228EC3}"/>
    <cellStyle name="SAPBEXheaderItem 3" xfId="160" xr:uid="{FA19F140-027F-44CA-BF06-8C834F224E23}"/>
    <cellStyle name="SAPBEXheaderText" xfId="65" xr:uid="{45F001C3-9CC4-481A-91DD-B00229159CF8}"/>
    <cellStyle name="SAPBEXheaderText 2" xfId="123" xr:uid="{462AA7BC-4024-4F6B-9FDF-CA1E2458B5DD}"/>
    <cellStyle name="SAPBEXheaderText 3" xfId="161" xr:uid="{9E6D38CD-A09F-4BAF-B721-B7F58B089C17}"/>
    <cellStyle name="SAPBEXHLevel0" xfId="66" xr:uid="{14F6370D-21E7-4D1F-9AE5-EE845D0202BB}"/>
    <cellStyle name="SAPBEXHLevel0 2" xfId="124" xr:uid="{33F6B21E-E0F7-4F73-BDFB-74A3F5C4702A}"/>
    <cellStyle name="SAPBEXHLevel0 3" xfId="162" xr:uid="{CC848B09-B2CC-4E35-9AA2-6FE4F6A6A6D2}"/>
    <cellStyle name="SAPBEXHLevel0X" xfId="67" xr:uid="{34F19B8D-A888-4FCB-8E7A-837A69FA8333}"/>
    <cellStyle name="SAPBEXHLevel0X 2" xfId="125" xr:uid="{7D3D1D16-402F-4F3A-866E-BCE43C8B3CE8}"/>
    <cellStyle name="SAPBEXHLevel1" xfId="68" xr:uid="{823861FB-8649-4EE0-AC03-39F9075209BB}"/>
    <cellStyle name="SAPBEXHLevel1 2" xfId="126" xr:uid="{967AF774-BF85-4D41-889C-A5FDAC636F51}"/>
    <cellStyle name="SAPBEXHLevel1 3" xfId="163" xr:uid="{121E24E2-75FE-4A85-BC42-D1E9E784AD84}"/>
    <cellStyle name="SAPBEXHLevel1X" xfId="69" xr:uid="{14FC4AB5-926E-45E3-9916-C5AC041985F9}"/>
    <cellStyle name="SAPBEXHLevel1X 2" xfId="127" xr:uid="{2DB76FBF-BC13-426E-96DB-E57D9B3C7C14}"/>
    <cellStyle name="SAPBEXHLevel2" xfId="70" xr:uid="{99C512CE-A26B-45E6-A382-25BB36F064CA}"/>
    <cellStyle name="SAPBEXHLevel2 2" xfId="128" xr:uid="{50167948-7632-4437-A446-B822CD53BB6F}"/>
    <cellStyle name="SAPBEXHLevel2 3" xfId="164" xr:uid="{06E1587F-4B15-4045-8A35-C9F826823B5F}"/>
    <cellStyle name="SAPBEXHLevel2X" xfId="71" xr:uid="{BEDD2CA8-0FAF-4E79-8AC7-A68BEC20300B}"/>
    <cellStyle name="SAPBEXHLevel2X 2" xfId="129" xr:uid="{E44D9A68-AACB-4631-8036-223847C82D3D}"/>
    <cellStyle name="SAPBEXHLevel3" xfId="72" xr:uid="{C65B4AF8-EFAF-4DB5-85E0-37D64F722825}"/>
    <cellStyle name="SAPBEXHLevel3 2" xfId="130" xr:uid="{FE65E94F-D951-46F5-88B3-8975F79C5EE5}"/>
    <cellStyle name="SAPBEXHLevel3 3" xfId="165" xr:uid="{DA1479CD-CE38-4CA7-8A3C-22D600D248AD}"/>
    <cellStyle name="SAPBEXHLevel3X" xfId="73" xr:uid="{976738BA-A6C6-41AB-96D3-48CDFE492B20}"/>
    <cellStyle name="SAPBEXHLevel3X 2" xfId="131" xr:uid="{D76FB4CB-FD10-4BF4-A4AD-5A7CD5632788}"/>
    <cellStyle name="SAPBEXinputData" xfId="74" xr:uid="{C58187B0-7E0D-4F83-986F-B903B524A26D}"/>
    <cellStyle name="SAPBEXinputData 2" xfId="132" xr:uid="{09BFE7D7-6163-452F-90A9-57EAB6F94D51}"/>
    <cellStyle name="SAPBEXItemHeader" xfId="75" xr:uid="{AA3F5BF6-8A88-49B3-A3FA-0B9EC4A7CD53}"/>
    <cellStyle name="SAPBEXresData" xfId="76" xr:uid="{07B34C87-02D7-4541-AA0C-510567B0218B}"/>
    <cellStyle name="SAPBEXresData 2" xfId="133" xr:uid="{6E1E7979-3CD9-4C24-9C4E-60A84C6E0A70}"/>
    <cellStyle name="SAPBEXresDataEmph" xfId="77" xr:uid="{84F3C3AC-F7ED-451E-BCE1-355137571C1E}"/>
    <cellStyle name="SAPBEXresDataEmph 2" xfId="134" xr:uid="{57D5ABD9-B4B2-4987-BC15-627A71E65762}"/>
    <cellStyle name="SAPBEXresItem" xfId="78" xr:uid="{6DCE5180-97A1-4893-976E-309306AA06F8}"/>
    <cellStyle name="SAPBEXresItem 2" xfId="135" xr:uid="{63E17DB0-B499-4917-AFB6-A48E8882D958}"/>
    <cellStyle name="SAPBEXresItemX" xfId="79" xr:uid="{FD81695C-E749-4D4A-910A-B71AB62A1297}"/>
    <cellStyle name="SAPBEXresItemX 2" xfId="136" xr:uid="{F94F373A-B6DD-4D3B-A313-65F1921DAFC5}"/>
    <cellStyle name="SAPBEXstdData" xfId="80" xr:uid="{84FC6E52-361A-4EF6-AF8D-6EECC8DD04CA}"/>
    <cellStyle name="SAPBEXstdData 2" xfId="137" xr:uid="{5B0C91D8-8001-462E-B6E3-4E0F5A55FBF4}"/>
    <cellStyle name="SAPBEXstdData 3" xfId="166" xr:uid="{E6075B52-36CD-42D9-8DA0-AA933E2F04D5}"/>
    <cellStyle name="SAPBEXstdDataEmph" xfId="81" xr:uid="{BD86FB11-150F-41FB-B161-F4064E6BD06C}"/>
    <cellStyle name="SAPBEXstdDataEmph 2" xfId="138" xr:uid="{E8066985-228B-4D6F-AEDB-5A0AAB9014CA}"/>
    <cellStyle name="SAPBEXstdItem" xfId="82" xr:uid="{9E0EA22B-5B48-4CB3-876E-1D6B30B865BD}"/>
    <cellStyle name="SAPBEXstdItem 2" xfId="139" xr:uid="{062161C6-E4E3-4237-8BAD-4E471C548AE6}"/>
    <cellStyle name="SAPBEXstdItem 3" xfId="167" xr:uid="{AB64E8FA-187D-42A0-8909-4968D7672FE9}"/>
    <cellStyle name="SAPBEXstdItemX" xfId="83" xr:uid="{171A0D72-154E-470E-B5EB-8B689E132059}"/>
    <cellStyle name="SAPBEXstdItemX 2" xfId="140" xr:uid="{B2734E65-12F3-46E3-B936-B5D2779258CF}"/>
    <cellStyle name="SAPBEXtitle" xfId="84" xr:uid="{34312FF8-3B95-4851-9E19-BCAE48FD94F3}"/>
    <cellStyle name="SAPBEXtitle 2" xfId="141" xr:uid="{F895F57F-AA7D-4B83-BC2C-6ECDC3DB40DC}"/>
    <cellStyle name="SAPBEXunassignedItem" xfId="85" xr:uid="{E6303650-9D89-4DEF-B9D5-0A301A788A0A}"/>
    <cellStyle name="SAPBEXunassignedItem 2" xfId="168" xr:uid="{3A9CBFF9-ED64-439D-8DCA-C96E8748C919}"/>
    <cellStyle name="SAPBEXundefined" xfId="86" xr:uid="{BF83ACF7-6053-4C37-A4E1-4BB3EB697E2B}"/>
    <cellStyle name="SAPBEXundefined 2" xfId="142" xr:uid="{E53A9594-C79A-48E1-8489-16E47AE86188}"/>
    <cellStyle name="Sheet Title" xfId="87" xr:uid="{A5544755-7AE4-487E-865E-BFB0C75662FF}"/>
    <cellStyle name="Texto de advertencia 2" xfId="89" xr:uid="{8C4E04CD-121D-48DC-AD98-6A0B438998CE}"/>
    <cellStyle name="Title 2" xfId="90" xr:uid="{C41F6F70-E00D-46B3-B357-A6A8C1120564}"/>
    <cellStyle name="Título 2 2" xfId="38" xr:uid="{BD2D75F8-0C69-4FDD-908A-0C9A9964C781}"/>
    <cellStyle name="Título 3 2" xfId="39" xr:uid="{CF2C1300-E60C-41C8-8EB0-CC68224C759C}"/>
    <cellStyle name="Total 2" xfId="88" xr:uid="{978CCBC8-CC84-4454-B21A-19C3E5991A62}"/>
    <cellStyle name="Warning Text 2" xfId="101" xr:uid="{D1C8944F-4882-4E69-8B29-57AD7DD878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6"/>
  <sheetViews>
    <sheetView showGridLines="0" tabSelected="1" topLeftCell="B1" zoomScale="150" zoomScaleNormal="150" workbookViewId="0">
      <selection activeCell="F11" sqref="F11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4.28515625" bestFit="1" customWidth="1"/>
    <col min="7" max="7" width="0.85546875" customWidth="1"/>
    <col min="8" max="8" width="18" bestFit="1" customWidth="1"/>
    <col min="9" max="9" width="18.7109375" customWidth="1"/>
  </cols>
  <sheetData>
    <row r="1" spans="2:9" ht="5.25" customHeight="1" thickBot="1" x14ac:dyDescent="0.3"/>
    <row r="2" spans="2:9" x14ac:dyDescent="0.25">
      <c r="B2" s="87" t="s">
        <v>0</v>
      </c>
      <c r="C2" s="88"/>
      <c r="D2" s="88"/>
      <c r="E2" s="88"/>
      <c r="F2" s="89"/>
    </row>
    <row r="3" spans="2:9" x14ac:dyDescent="0.25">
      <c r="B3" s="90" t="s">
        <v>1</v>
      </c>
      <c r="C3" s="91"/>
      <c r="D3" s="91"/>
      <c r="E3" s="91"/>
      <c r="F3" s="92"/>
    </row>
    <row r="4" spans="2:9" x14ac:dyDescent="0.25">
      <c r="B4" s="93" t="s">
        <v>44</v>
      </c>
      <c r="C4" s="94"/>
      <c r="D4" s="94"/>
      <c r="E4" s="94"/>
      <c r="F4" s="95"/>
    </row>
    <row r="5" spans="2:9" ht="15.75" thickBot="1" x14ac:dyDescent="0.3">
      <c r="B5" s="96" t="s">
        <v>2</v>
      </c>
      <c r="C5" s="97"/>
      <c r="D5" s="97"/>
      <c r="E5" s="97"/>
      <c r="F5" s="98"/>
    </row>
    <row r="6" spans="2:9" ht="17.25" customHeight="1" x14ac:dyDescent="0.25">
      <c r="B6" s="99" t="s">
        <v>3</v>
      </c>
      <c r="C6" s="100"/>
      <c r="D6" s="58" t="s">
        <v>4</v>
      </c>
      <c r="E6" s="103" t="s">
        <v>5</v>
      </c>
      <c r="F6" s="58" t="s">
        <v>6</v>
      </c>
    </row>
    <row r="7" spans="2:9" ht="15" customHeight="1" thickBot="1" x14ac:dyDescent="0.3">
      <c r="B7" s="101"/>
      <c r="C7" s="102"/>
      <c r="D7" s="59" t="s">
        <v>7</v>
      </c>
      <c r="E7" s="104"/>
      <c r="F7" s="59" t="s">
        <v>8</v>
      </c>
    </row>
    <row r="8" spans="2:9" x14ac:dyDescent="0.25">
      <c r="B8" s="1"/>
      <c r="C8" s="2" t="s">
        <v>9</v>
      </c>
      <c r="D8" s="3">
        <f>SUM(D9:D11)</f>
        <v>91167361282</v>
      </c>
      <c r="E8" s="3">
        <f t="shared" ref="E8:F8" si="0">SUM(E9:E11)</f>
        <v>46949405799.629997</v>
      </c>
      <c r="F8" s="3">
        <f t="shared" si="0"/>
        <v>46949405799.629997</v>
      </c>
      <c r="H8" s="61"/>
      <c r="I8" s="6"/>
    </row>
    <row r="9" spans="2:9" ht="13.5" customHeight="1" x14ac:dyDescent="0.25">
      <c r="B9" s="1"/>
      <c r="C9" s="4" t="s">
        <v>10</v>
      </c>
      <c r="D9" s="5">
        <v>44529864983</v>
      </c>
      <c r="E9" s="5">
        <v>23361415211</v>
      </c>
      <c r="F9" s="5">
        <v>23361415211</v>
      </c>
      <c r="H9" s="6"/>
      <c r="I9" s="62"/>
    </row>
    <row r="10" spans="2:9" ht="13.5" customHeight="1" x14ac:dyDescent="0.25">
      <c r="B10" s="1"/>
      <c r="C10" s="4" t="s">
        <v>11</v>
      </c>
      <c r="D10" s="5">
        <v>46637496299</v>
      </c>
      <c r="E10" s="5">
        <v>23756866387</v>
      </c>
      <c r="F10" s="5">
        <v>23756866387</v>
      </c>
      <c r="G10" s="6"/>
      <c r="H10" s="61"/>
    </row>
    <row r="11" spans="2:9" ht="13.5" customHeight="1" x14ac:dyDescent="0.25">
      <c r="B11" s="1"/>
      <c r="C11" s="4" t="s">
        <v>12</v>
      </c>
      <c r="D11" s="5">
        <v>0</v>
      </c>
      <c r="E11" s="5">
        <v>-168875798.37</v>
      </c>
      <c r="F11" s="5">
        <v>-168875798.37</v>
      </c>
      <c r="H11" s="61"/>
    </row>
    <row r="12" spans="2:9" x14ac:dyDescent="0.25">
      <c r="B12" s="8"/>
      <c r="C12" s="2" t="s">
        <v>13</v>
      </c>
      <c r="D12" s="3">
        <f>SUM(D13:D14)</f>
        <v>90371778117</v>
      </c>
      <c r="E12" s="3">
        <f t="shared" ref="E12:F12" si="1">SUM(E13:E14)</f>
        <v>41317262421.630005</v>
      </c>
      <c r="F12" s="3">
        <f t="shared" si="1"/>
        <v>40719583341</v>
      </c>
      <c r="H12" s="61"/>
    </row>
    <row r="13" spans="2:9" ht="13.5" customHeight="1" x14ac:dyDescent="0.25">
      <c r="B13" s="1"/>
      <c r="C13" s="4" t="s">
        <v>14</v>
      </c>
      <c r="D13" s="5">
        <f>44529864983-D40</f>
        <v>44529864983</v>
      </c>
      <c r="E13" s="5">
        <v>19302549103</v>
      </c>
      <c r="F13" s="5">
        <v>18751647632</v>
      </c>
      <c r="G13" s="9"/>
    </row>
    <row r="14" spans="2:9" ht="15.75" customHeight="1" x14ac:dyDescent="0.25">
      <c r="B14" s="1"/>
      <c r="C14" s="4" t="s">
        <v>15</v>
      </c>
      <c r="D14" s="5">
        <f>46637496299-D41</f>
        <v>45841913134</v>
      </c>
      <c r="E14" s="5">
        <v>22014713318.630001</v>
      </c>
      <c r="F14" s="5">
        <v>21967935709</v>
      </c>
    </row>
    <row r="15" spans="2:9" x14ac:dyDescent="0.25">
      <c r="B15" s="1"/>
      <c r="C15" s="2" t="s">
        <v>16</v>
      </c>
      <c r="D15" s="10"/>
      <c r="E15" s="3">
        <f>SUM(E16:E17)</f>
        <v>0</v>
      </c>
      <c r="F15" s="3">
        <f>SUM(F16:F17)</f>
        <v>0</v>
      </c>
    </row>
    <row r="16" spans="2:9" s="11" customFormat="1" ht="15.95" customHeight="1" x14ac:dyDescent="0.2">
      <c r="B16" s="1"/>
      <c r="C16" s="4" t="s">
        <v>17</v>
      </c>
      <c r="D16" s="10"/>
      <c r="E16" s="5">
        <v>0</v>
      </c>
      <c r="F16" s="5">
        <v>0</v>
      </c>
    </row>
    <row r="17" spans="2:10" s="11" customFormat="1" ht="15.75" customHeight="1" x14ac:dyDescent="0.2">
      <c r="B17" s="1"/>
      <c r="C17" s="4" t="s">
        <v>18</v>
      </c>
      <c r="D17" s="10"/>
      <c r="E17" s="5">
        <v>0</v>
      </c>
      <c r="F17" s="5">
        <v>0</v>
      </c>
      <c r="H17" s="56"/>
      <c r="I17" s="56"/>
    </row>
    <row r="18" spans="2:10" x14ac:dyDescent="0.25">
      <c r="B18" s="74"/>
      <c r="C18" s="2" t="s">
        <v>19</v>
      </c>
      <c r="D18" s="7">
        <f>+D8-D12</f>
        <v>795583165</v>
      </c>
      <c r="E18" s="12">
        <f>+E8-E12+E15</f>
        <v>5632143377.9999924</v>
      </c>
      <c r="F18" s="13">
        <f>+F8-F12+F15</f>
        <v>6229822458.6299973</v>
      </c>
    </row>
    <row r="19" spans="2:10" ht="6" customHeight="1" x14ac:dyDescent="0.25">
      <c r="B19" s="74"/>
      <c r="C19" s="2"/>
      <c r="D19" s="14"/>
      <c r="E19" s="14"/>
      <c r="F19" s="14"/>
    </row>
    <row r="20" spans="2:10" x14ac:dyDescent="0.25">
      <c r="B20" s="74"/>
      <c r="C20" s="2" t="s">
        <v>20</v>
      </c>
      <c r="D20" s="12">
        <f>+D18-D11</f>
        <v>795583165</v>
      </c>
      <c r="E20" s="12">
        <f>+E18-E11</f>
        <v>5801019176.3699923</v>
      </c>
      <c r="F20" s="13">
        <f>+F18-F11</f>
        <v>6398698256.9999971</v>
      </c>
    </row>
    <row r="21" spans="2:10" ht="27.75" customHeight="1" x14ac:dyDescent="0.25">
      <c r="B21" s="1"/>
      <c r="C21" s="2" t="s">
        <v>21</v>
      </c>
      <c r="D21" s="12">
        <f>+D20-D15</f>
        <v>795583165</v>
      </c>
      <c r="E21" s="12">
        <f>+E20-E15</f>
        <v>5801019176.3699923</v>
      </c>
      <c r="F21" s="3">
        <f>+F20-F15</f>
        <v>6398698256.9999971</v>
      </c>
    </row>
    <row r="22" spans="2:10" ht="9.75" customHeight="1" thickBot="1" x14ac:dyDescent="0.3">
      <c r="B22" s="15"/>
      <c r="C22" s="16"/>
      <c r="D22" s="17"/>
      <c r="E22" s="17"/>
      <c r="F22" s="17"/>
    </row>
    <row r="23" spans="2:10" ht="4.5" customHeight="1" thickBot="1" x14ac:dyDescent="0.3">
      <c r="B23" s="75"/>
      <c r="C23" s="75"/>
      <c r="D23" s="75"/>
      <c r="E23" s="75"/>
      <c r="F23" s="75"/>
    </row>
    <row r="24" spans="2:10" ht="15.75" thickBot="1" x14ac:dyDescent="0.3">
      <c r="B24" s="76" t="s">
        <v>22</v>
      </c>
      <c r="C24" s="77"/>
      <c r="D24" s="18" t="s">
        <v>23</v>
      </c>
      <c r="E24" s="18" t="s">
        <v>5</v>
      </c>
      <c r="F24" s="18" t="s">
        <v>24</v>
      </c>
    </row>
    <row r="25" spans="2:10" ht="9" customHeight="1" x14ac:dyDescent="0.25">
      <c r="B25" s="1"/>
      <c r="C25" s="19"/>
      <c r="D25" s="19"/>
      <c r="E25" s="19"/>
      <c r="F25" s="19"/>
    </row>
    <row r="26" spans="2:10" x14ac:dyDescent="0.25">
      <c r="B26" s="78"/>
      <c r="C26" s="2" t="s">
        <v>25</v>
      </c>
      <c r="D26" s="13">
        <f>SUM(D27:D28)</f>
        <v>3024341833</v>
      </c>
      <c r="E26" s="13">
        <f t="shared" ref="E26:F26" si="2">SUM(E27:E28)</f>
        <v>1376245675</v>
      </c>
      <c r="F26" s="13">
        <f t="shared" si="2"/>
        <v>1376245675</v>
      </c>
    </row>
    <row r="27" spans="2:10" ht="12" customHeight="1" x14ac:dyDescent="0.25">
      <c r="B27" s="78"/>
      <c r="C27" s="4" t="s">
        <v>26</v>
      </c>
      <c r="D27" s="60">
        <v>1067615256</v>
      </c>
      <c r="E27" s="60">
        <v>144340907</v>
      </c>
      <c r="F27" s="60">
        <v>144340907</v>
      </c>
      <c r="G27" s="20"/>
      <c r="H27" s="57"/>
      <c r="J27" s="57"/>
    </row>
    <row r="28" spans="2:10" x14ac:dyDescent="0.25">
      <c r="B28" s="78"/>
      <c r="C28" s="4" t="s">
        <v>27</v>
      </c>
      <c r="D28" s="60">
        <v>1956726577</v>
      </c>
      <c r="E28" s="60">
        <v>1231904768</v>
      </c>
      <c r="F28" s="60">
        <v>1231904768</v>
      </c>
      <c r="H28" s="57"/>
      <c r="J28" s="57"/>
    </row>
    <row r="29" spans="2:10" ht="6.75" customHeight="1" x14ac:dyDescent="0.25">
      <c r="B29" s="8"/>
      <c r="C29" s="2"/>
      <c r="D29" s="21"/>
      <c r="E29" s="21"/>
      <c r="F29" s="21"/>
    </row>
    <row r="30" spans="2:10" x14ac:dyDescent="0.25">
      <c r="B30" s="8"/>
      <c r="C30" s="2" t="s">
        <v>28</v>
      </c>
      <c r="D30" s="12">
        <f>+D21+D26</f>
        <v>3819924998</v>
      </c>
      <c r="E30" s="12">
        <f>+E21+E26</f>
        <v>7177264851.3699923</v>
      </c>
      <c r="F30" s="3">
        <f>+F21+F26</f>
        <v>7774943931.9999971</v>
      </c>
      <c r="J30" s="57"/>
    </row>
    <row r="31" spans="2:10" ht="6" customHeight="1" thickBot="1" x14ac:dyDescent="0.3">
      <c r="B31" s="22"/>
      <c r="C31" s="16"/>
      <c r="D31" s="23"/>
      <c r="E31" s="23"/>
      <c r="F31" s="23"/>
    </row>
    <row r="32" spans="2:10" ht="3.75" customHeight="1" thickBot="1" x14ac:dyDescent="0.3">
      <c r="B32" s="24"/>
      <c r="C32" s="25"/>
      <c r="D32" s="25"/>
      <c r="E32" s="25"/>
      <c r="F32" s="25"/>
    </row>
    <row r="33" spans="2:6" ht="15" customHeight="1" x14ac:dyDescent="0.25">
      <c r="B33" s="79" t="s">
        <v>22</v>
      </c>
      <c r="C33" s="80"/>
      <c r="D33" s="26" t="s">
        <v>4</v>
      </c>
      <c r="E33" s="83" t="s">
        <v>5</v>
      </c>
      <c r="F33" s="26" t="s">
        <v>6</v>
      </c>
    </row>
    <row r="34" spans="2:6" ht="15.75" thickBot="1" x14ac:dyDescent="0.3">
      <c r="B34" s="81"/>
      <c r="C34" s="82"/>
      <c r="D34" s="27" t="s">
        <v>23</v>
      </c>
      <c r="E34" s="84"/>
      <c r="F34" s="27" t="s">
        <v>24</v>
      </c>
    </row>
    <row r="35" spans="2:6" ht="8.25" customHeight="1" x14ac:dyDescent="0.25">
      <c r="B35" s="28"/>
      <c r="C35" s="29"/>
      <c r="D35" s="29"/>
      <c r="E35" s="29"/>
      <c r="F35" s="29"/>
    </row>
    <row r="36" spans="2:6" x14ac:dyDescent="0.25">
      <c r="B36" s="30"/>
      <c r="C36" s="31" t="s">
        <v>29</v>
      </c>
      <c r="D36" s="32">
        <f>SUM(D37:D38)</f>
        <v>0</v>
      </c>
      <c r="E36" s="32">
        <f t="shared" ref="E36:F36" si="3">SUM(E37:E38)</f>
        <v>4187600</v>
      </c>
      <c r="F36" s="32">
        <f t="shared" si="3"/>
        <v>4187600</v>
      </c>
    </row>
    <row r="37" spans="2:6" x14ac:dyDescent="0.25">
      <c r="B37" s="65"/>
      <c r="C37" s="33" t="s">
        <v>30</v>
      </c>
      <c r="D37" s="32">
        <v>0</v>
      </c>
      <c r="E37" s="7">
        <v>4187600</v>
      </c>
      <c r="F37" s="7">
        <v>4187600</v>
      </c>
    </row>
    <row r="38" spans="2:6" x14ac:dyDescent="0.25">
      <c r="B38" s="65"/>
      <c r="C38" s="33" t="s">
        <v>31</v>
      </c>
      <c r="D38" s="32">
        <v>0</v>
      </c>
      <c r="E38" s="32">
        <v>0</v>
      </c>
      <c r="F38" s="32">
        <v>0</v>
      </c>
    </row>
    <row r="39" spans="2:6" x14ac:dyDescent="0.25">
      <c r="B39" s="63"/>
      <c r="C39" s="31" t="s">
        <v>32</v>
      </c>
      <c r="D39" s="34">
        <f>SUM(D40:D41)</f>
        <v>795583165</v>
      </c>
      <c r="E39" s="34">
        <f t="shared" ref="E39:F39" si="4">SUM(E40:E41)</f>
        <v>173063398.37</v>
      </c>
      <c r="F39" s="34">
        <f t="shared" si="4"/>
        <v>173063398</v>
      </c>
    </row>
    <row r="40" spans="2:6" x14ac:dyDescent="0.25">
      <c r="B40" s="63"/>
      <c r="C40" s="33" t="s">
        <v>33</v>
      </c>
      <c r="D40" s="7">
        <v>0</v>
      </c>
      <c r="E40" s="7">
        <v>0</v>
      </c>
      <c r="F40" s="7">
        <v>0</v>
      </c>
    </row>
    <row r="41" spans="2:6" x14ac:dyDescent="0.25">
      <c r="B41" s="63"/>
      <c r="C41" s="33" t="s">
        <v>34</v>
      </c>
      <c r="D41" s="7">
        <v>795583165</v>
      </c>
      <c r="E41" s="7">
        <v>173063398.37</v>
      </c>
      <c r="F41" s="7">
        <v>173063398</v>
      </c>
    </row>
    <row r="42" spans="2:6" ht="9" customHeight="1" x14ac:dyDescent="0.25">
      <c r="B42" s="30"/>
      <c r="C42" s="31"/>
      <c r="D42" s="35"/>
      <c r="E42" s="35"/>
      <c r="F42" s="35"/>
    </row>
    <row r="43" spans="2:6" x14ac:dyDescent="0.25">
      <c r="B43" s="63"/>
      <c r="C43" s="31" t="s">
        <v>35</v>
      </c>
      <c r="D43" s="12">
        <f>+D36-D39</f>
        <v>-795583165</v>
      </c>
      <c r="E43" s="12">
        <f t="shared" ref="E43:F43" si="5">+E36-E39</f>
        <v>-168875798.37</v>
      </c>
      <c r="F43" s="12">
        <f t="shared" si="5"/>
        <v>-168875798</v>
      </c>
    </row>
    <row r="44" spans="2:6" ht="7.5" customHeight="1" thickBot="1" x14ac:dyDescent="0.3">
      <c r="B44" s="64"/>
      <c r="C44" s="36"/>
      <c r="D44" s="37"/>
      <c r="E44" s="37"/>
      <c r="F44" s="37"/>
    </row>
    <row r="45" spans="2:6" ht="3.75" customHeight="1" thickBot="1" x14ac:dyDescent="0.3">
      <c r="B45" s="38"/>
      <c r="C45" s="25"/>
      <c r="D45" s="25"/>
      <c r="E45" s="25"/>
      <c r="F45" s="25"/>
    </row>
    <row r="46" spans="2:6" x14ac:dyDescent="0.25">
      <c r="B46" s="66" t="s">
        <v>22</v>
      </c>
      <c r="C46" s="67"/>
      <c r="D46" s="39" t="s">
        <v>4</v>
      </c>
      <c r="E46" s="85" t="s">
        <v>5</v>
      </c>
      <c r="F46" s="39" t="s">
        <v>6</v>
      </c>
    </row>
    <row r="47" spans="2:6" ht="15.75" thickBot="1" x14ac:dyDescent="0.3">
      <c r="B47" s="68"/>
      <c r="C47" s="69"/>
      <c r="D47" s="40" t="s">
        <v>23</v>
      </c>
      <c r="E47" s="86"/>
      <c r="F47" s="40" t="s">
        <v>24</v>
      </c>
    </row>
    <row r="48" spans="2:6" ht="9.75" customHeight="1" x14ac:dyDescent="0.25">
      <c r="B48" s="72"/>
      <c r="C48" s="73"/>
      <c r="D48" s="41"/>
      <c r="E48" s="41"/>
      <c r="F48" s="41"/>
    </row>
    <row r="49" spans="2:6" x14ac:dyDescent="0.25">
      <c r="B49" s="28"/>
      <c r="C49" s="31" t="s">
        <v>36</v>
      </c>
      <c r="D49" s="14">
        <f>+D9</f>
        <v>44529864983</v>
      </c>
      <c r="E49" s="14">
        <f t="shared" ref="E49:F49" si="6">+E9</f>
        <v>23361415211</v>
      </c>
      <c r="F49" s="14">
        <f t="shared" si="6"/>
        <v>23361415211</v>
      </c>
    </row>
    <row r="50" spans="2:6" ht="15.75" customHeight="1" x14ac:dyDescent="0.25">
      <c r="B50" s="65"/>
      <c r="C50" s="42" t="s">
        <v>37</v>
      </c>
      <c r="D50" s="32">
        <f>+D51-D52</f>
        <v>0</v>
      </c>
      <c r="E50" s="32">
        <f t="shared" ref="E50:F50" si="7">+E51-E52</f>
        <v>4187600</v>
      </c>
      <c r="F50" s="32">
        <f t="shared" si="7"/>
        <v>4187600</v>
      </c>
    </row>
    <row r="51" spans="2:6" ht="13.5" customHeight="1" x14ac:dyDescent="0.25">
      <c r="B51" s="65"/>
      <c r="C51" s="33" t="s">
        <v>30</v>
      </c>
      <c r="D51" s="32">
        <f>+D37</f>
        <v>0</v>
      </c>
      <c r="E51" s="32">
        <f t="shared" ref="E51:F51" si="8">+E37</f>
        <v>4187600</v>
      </c>
      <c r="F51" s="32">
        <f t="shared" si="8"/>
        <v>4187600</v>
      </c>
    </row>
    <row r="52" spans="2:6" ht="12.75" customHeight="1" x14ac:dyDescent="0.25">
      <c r="B52" s="65"/>
      <c r="C52" s="33" t="s">
        <v>33</v>
      </c>
      <c r="D52" s="32">
        <f>+D40</f>
        <v>0</v>
      </c>
      <c r="E52" s="32">
        <f t="shared" ref="E52:F52" si="9">+E40</f>
        <v>0</v>
      </c>
      <c r="F52" s="32">
        <f t="shared" si="9"/>
        <v>0</v>
      </c>
    </row>
    <row r="53" spans="2:6" ht="15" customHeight="1" x14ac:dyDescent="0.25">
      <c r="B53" s="28"/>
      <c r="C53" s="43" t="s">
        <v>14</v>
      </c>
      <c r="D53" s="35">
        <f>+D13</f>
        <v>44529864983</v>
      </c>
      <c r="E53" s="35">
        <f t="shared" ref="E53:F53" si="10">+E13</f>
        <v>19302549103</v>
      </c>
      <c r="F53" s="35">
        <f t="shared" si="10"/>
        <v>18751647632</v>
      </c>
    </row>
    <row r="54" spans="2:6" x14ac:dyDescent="0.25">
      <c r="B54" s="28"/>
      <c r="C54" s="44" t="s">
        <v>17</v>
      </c>
      <c r="D54" s="45"/>
      <c r="E54" s="35">
        <f>+E16</f>
        <v>0</v>
      </c>
      <c r="F54" s="35">
        <f>+F16</f>
        <v>0</v>
      </c>
    </row>
    <row r="55" spans="2:6" ht="9" customHeight="1" x14ac:dyDescent="0.25">
      <c r="B55" s="28"/>
      <c r="C55" s="46"/>
      <c r="D55" s="35"/>
      <c r="E55" s="35"/>
      <c r="F55" s="35"/>
    </row>
    <row r="56" spans="2:6" x14ac:dyDescent="0.25">
      <c r="B56" s="63"/>
      <c r="C56" s="44" t="s">
        <v>38</v>
      </c>
      <c r="D56" s="7">
        <f>+D49+D50-D53+D54</f>
        <v>0</v>
      </c>
      <c r="E56" s="12">
        <f>+E49+E50-E53+E54</f>
        <v>4063053708</v>
      </c>
      <c r="F56" s="12">
        <f>+F49+F50-F53+F54</f>
        <v>4613955179</v>
      </c>
    </row>
    <row r="57" spans="2:6" ht="22.5" x14ac:dyDescent="0.25">
      <c r="B57" s="63"/>
      <c r="C57" s="44" t="s">
        <v>39</v>
      </c>
      <c r="D57" s="12">
        <f>+D56-D50</f>
        <v>0</v>
      </c>
      <c r="E57" s="12">
        <f>+E56-E50</f>
        <v>4058866108</v>
      </c>
      <c r="F57" s="12">
        <f>+F56-F50</f>
        <v>4609767579</v>
      </c>
    </row>
    <row r="58" spans="2:6" ht="5.25" customHeight="1" thickBot="1" x14ac:dyDescent="0.3">
      <c r="B58" s="64"/>
      <c r="C58" s="47"/>
      <c r="D58" s="37"/>
      <c r="E58" s="37"/>
      <c r="F58" s="37"/>
    </row>
    <row r="59" spans="2:6" ht="5.25" customHeight="1" thickBot="1" x14ac:dyDescent="0.3">
      <c r="B59" s="38"/>
      <c r="C59" s="25"/>
      <c r="D59" s="48"/>
      <c r="E59" s="48"/>
      <c r="F59" s="48"/>
    </row>
    <row r="60" spans="2:6" x14ac:dyDescent="0.25">
      <c r="B60" s="66" t="s">
        <v>22</v>
      </c>
      <c r="C60" s="67"/>
      <c r="D60" s="39" t="s">
        <v>4</v>
      </c>
      <c r="E60" s="70" t="s">
        <v>5</v>
      </c>
      <c r="F60" s="49" t="s">
        <v>6</v>
      </c>
    </row>
    <row r="61" spans="2:6" ht="15.75" thickBot="1" x14ac:dyDescent="0.3">
      <c r="B61" s="68"/>
      <c r="C61" s="69"/>
      <c r="D61" s="40" t="s">
        <v>23</v>
      </c>
      <c r="E61" s="71"/>
      <c r="F61" s="50" t="s">
        <v>24</v>
      </c>
    </row>
    <row r="62" spans="2:6" ht="9.75" customHeight="1" x14ac:dyDescent="0.25">
      <c r="B62" s="72"/>
      <c r="C62" s="51"/>
      <c r="D62" s="35"/>
      <c r="E62" s="14"/>
      <c r="F62" s="14"/>
    </row>
    <row r="63" spans="2:6" ht="15" customHeight="1" x14ac:dyDescent="0.25">
      <c r="B63" s="65"/>
      <c r="C63" s="31" t="s">
        <v>11</v>
      </c>
      <c r="D63" s="35">
        <f>+D10</f>
        <v>46637496299</v>
      </c>
      <c r="E63" s="14">
        <f t="shared" ref="E63:F63" si="11">+E10</f>
        <v>23756866387</v>
      </c>
      <c r="F63" s="14">
        <f t="shared" si="11"/>
        <v>23756866387</v>
      </c>
    </row>
    <row r="64" spans="2:6" ht="22.5" x14ac:dyDescent="0.25">
      <c r="B64" s="65"/>
      <c r="C64" s="52" t="s">
        <v>40</v>
      </c>
      <c r="D64" s="12">
        <f>+D65-D66</f>
        <v>-795583165</v>
      </c>
      <c r="E64" s="12">
        <f t="shared" ref="E64:F64" si="12">+E65-E66</f>
        <v>-173063398.37</v>
      </c>
      <c r="F64" s="12">
        <f t="shared" si="12"/>
        <v>-173063398</v>
      </c>
    </row>
    <row r="65" spans="2:6" x14ac:dyDescent="0.25">
      <c r="B65" s="65"/>
      <c r="C65" s="33" t="s">
        <v>31</v>
      </c>
      <c r="D65" s="32">
        <f>+D38</f>
        <v>0</v>
      </c>
      <c r="E65" s="32">
        <f t="shared" ref="E65:F65" si="13">+E38</f>
        <v>0</v>
      </c>
      <c r="F65" s="32">
        <f t="shared" si="13"/>
        <v>0</v>
      </c>
    </row>
    <row r="66" spans="2:6" x14ac:dyDescent="0.25">
      <c r="B66" s="65"/>
      <c r="C66" s="33" t="s">
        <v>34</v>
      </c>
      <c r="D66" s="35">
        <f>+D41</f>
        <v>795583165</v>
      </c>
      <c r="E66" s="14">
        <f t="shared" ref="E66:F66" si="14">+E41</f>
        <v>173063398.37</v>
      </c>
      <c r="F66" s="14">
        <f t="shared" si="14"/>
        <v>173063398</v>
      </c>
    </row>
    <row r="67" spans="2:6" ht="6.75" customHeight="1" x14ac:dyDescent="0.25">
      <c r="B67" s="65"/>
      <c r="C67" s="46"/>
      <c r="D67" s="35"/>
      <c r="E67" s="14"/>
      <c r="F67" s="14"/>
    </row>
    <row r="68" spans="2:6" x14ac:dyDescent="0.25">
      <c r="B68" s="28"/>
      <c r="C68" s="46" t="s">
        <v>41</v>
      </c>
      <c r="D68" s="35">
        <f>+D14</f>
        <v>45841913134</v>
      </c>
      <c r="E68" s="35">
        <f t="shared" ref="E68:F68" si="15">+E14</f>
        <v>22014713318.630001</v>
      </c>
      <c r="F68" s="35">
        <f t="shared" si="15"/>
        <v>21967935709</v>
      </c>
    </row>
    <row r="69" spans="2:6" ht="7.5" customHeight="1" x14ac:dyDescent="0.25">
      <c r="B69" s="28"/>
      <c r="C69" s="46"/>
      <c r="D69" s="35"/>
      <c r="E69" s="35"/>
      <c r="F69" s="35"/>
    </row>
    <row r="70" spans="2:6" x14ac:dyDescent="0.25">
      <c r="B70" s="28"/>
      <c r="C70" s="46" t="s">
        <v>18</v>
      </c>
      <c r="D70" s="45"/>
      <c r="E70" s="35">
        <f>+E17</f>
        <v>0</v>
      </c>
      <c r="F70" s="35">
        <f>+F17</f>
        <v>0</v>
      </c>
    </row>
    <row r="71" spans="2:6" ht="7.5" customHeight="1" x14ac:dyDescent="0.25">
      <c r="B71" s="28"/>
      <c r="C71" s="46"/>
      <c r="D71" s="35"/>
      <c r="E71" s="35"/>
      <c r="F71" s="35"/>
    </row>
    <row r="72" spans="2:6" x14ac:dyDescent="0.25">
      <c r="B72" s="63"/>
      <c r="C72" s="44" t="s">
        <v>42</v>
      </c>
      <c r="D72" s="13">
        <f>+D63+D64-D68+D70</f>
        <v>0</v>
      </c>
      <c r="E72" s="13">
        <f t="shared" ref="E72:F72" si="16">+E63+E64-E68+E70</f>
        <v>1569089670</v>
      </c>
      <c r="F72" s="13">
        <f t="shared" si="16"/>
        <v>1615867280</v>
      </c>
    </row>
    <row r="73" spans="2:6" ht="3" customHeight="1" x14ac:dyDescent="0.25">
      <c r="B73" s="63"/>
      <c r="C73" s="43"/>
      <c r="D73" s="53"/>
      <c r="E73" s="13"/>
      <c r="F73" s="13"/>
    </row>
    <row r="74" spans="2:6" ht="22.5" x14ac:dyDescent="0.25">
      <c r="B74" s="63"/>
      <c r="C74" s="44" t="s">
        <v>43</v>
      </c>
      <c r="D74" s="53">
        <f>+D72-D64</f>
        <v>795583165</v>
      </c>
      <c r="E74" s="13">
        <f t="shared" ref="E74:F74" si="17">+E72-E64</f>
        <v>1742153068.3699999</v>
      </c>
      <c r="F74" s="13">
        <f t="shared" si="17"/>
        <v>1788930678</v>
      </c>
    </row>
    <row r="75" spans="2:6" ht="5.25" customHeight="1" thickBot="1" x14ac:dyDescent="0.3">
      <c r="B75" s="64"/>
      <c r="C75" s="47"/>
      <c r="D75" s="54"/>
      <c r="E75" s="37"/>
      <c r="F75" s="37"/>
    </row>
    <row r="76" spans="2:6" ht="5.25" customHeight="1" x14ac:dyDescent="0.25">
      <c r="B76" s="55"/>
    </row>
  </sheetData>
  <mergeCells count="25">
    <mergeCell ref="B2:F2"/>
    <mergeCell ref="B3:F3"/>
    <mergeCell ref="B4:F4"/>
    <mergeCell ref="B5:F5"/>
    <mergeCell ref="B6:C7"/>
    <mergeCell ref="E6:E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72:B75"/>
    <mergeCell ref="B50:B52"/>
    <mergeCell ref="B56:B58"/>
    <mergeCell ref="B60:C61"/>
    <mergeCell ref="E60:E61"/>
    <mergeCell ref="B62:B63"/>
    <mergeCell ref="B64:B6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2023-07-27T23:04:39Z</cp:lastPrinted>
  <dcterms:created xsi:type="dcterms:W3CDTF">2022-01-28T22:52:08Z</dcterms:created>
  <dcterms:modified xsi:type="dcterms:W3CDTF">2023-08-14T16:12:52Z</dcterms:modified>
</cp:coreProperties>
</file>